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8105" windowHeight="10830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Φύλλο1!$A$1:$P$10</definedName>
  </definedNames>
  <calcPr calcId="125725"/>
</workbook>
</file>

<file path=xl/calcChain.xml><?xml version="1.0" encoding="utf-8"?>
<calcChain xmlns="http://schemas.openxmlformats.org/spreadsheetml/2006/main">
  <c r="O3" i="1"/>
  <c r="O9"/>
  <c r="O4"/>
  <c r="O5"/>
  <c r="O2"/>
  <c r="O10"/>
  <c r="O7"/>
  <c r="O6"/>
  <c r="N3"/>
  <c r="N9"/>
  <c r="N4"/>
  <c r="N5"/>
  <c r="N2"/>
  <c r="N10"/>
  <c r="N7"/>
  <c r="N6"/>
  <c r="O8"/>
  <c r="N8"/>
  <c r="M3"/>
  <c r="M9"/>
  <c r="M4"/>
  <c r="M5"/>
  <c r="M2"/>
  <c r="M10"/>
  <c r="M7"/>
  <c r="M6"/>
  <c r="M8"/>
  <c r="L3"/>
  <c r="L9"/>
  <c r="L4"/>
  <c r="L5"/>
  <c r="L2"/>
  <c r="L10"/>
  <c r="L7"/>
  <c r="L6"/>
  <c r="L8"/>
  <c r="K3"/>
  <c r="K9"/>
  <c r="K4"/>
  <c r="K5"/>
  <c r="K2"/>
  <c r="K10"/>
  <c r="K7"/>
  <c r="K6"/>
  <c r="K8"/>
</calcChain>
</file>

<file path=xl/sharedStrings.xml><?xml version="1.0" encoding="utf-8"?>
<sst xmlns="http://schemas.openxmlformats.org/spreadsheetml/2006/main" count="91" uniqueCount="61">
  <si>
    <t>Α/Α</t>
  </si>
  <si>
    <t>Επώνυμο</t>
  </si>
  <si>
    <t>Όνομα</t>
  </si>
  <si>
    <t>Όνομα πατρός</t>
  </si>
  <si>
    <t>Αριθμός μητρώου</t>
  </si>
  <si>
    <t>Κωδικός ειδικότ.</t>
  </si>
  <si>
    <t>Οργανική θέση</t>
  </si>
  <si>
    <t>Σύνολο μορίων</t>
  </si>
  <si>
    <t>Δήμος ή κοινότητα εντοπιότητας</t>
  </si>
  <si>
    <t>Δήμος ή κοινότ. εργασίας συζύγου</t>
  </si>
  <si>
    <t>ΑΜΠΑΤΖΟΓΛΟΥ</t>
  </si>
  <si>
    <t>ΣΟΦΙΑ</t>
  </si>
  <si>
    <t>ΑΝΑΣΤΑΣΙΟΣ</t>
  </si>
  <si>
    <t>619378</t>
  </si>
  <si>
    <t>ΠΕ60</t>
  </si>
  <si>
    <t>ΔΙΕΥΘΥΝΣΗ Π.Ε. ΑΧΑΪΑΣ</t>
  </si>
  <si>
    <t>ΠΑΤΡΕΩΝ</t>
  </si>
  <si>
    <t>ΑΝΑΣΤΑΣΙΟΥ</t>
  </si>
  <si>
    <t>ΑΝΤΙΓΟΝΗ</t>
  </si>
  <si>
    <t>ΓΕΩΡΓΙΟΣ</t>
  </si>
  <si>
    <t>619447</t>
  </si>
  <si>
    <t>ΑΡΓΥΤΗ</t>
  </si>
  <si>
    <t>ΙΩΑΝΝΑ</t>
  </si>
  <si>
    <t>ΜΙΧΑΗΛ</t>
  </si>
  <si>
    <t>608679</t>
  </si>
  <si>
    <t>ΔΗΜΗΤΡΗΣ</t>
  </si>
  <si>
    <t>ΓΟΥΒΗ</t>
  </si>
  <si>
    <t>ΜΑΓΔΑΛΙΝΗ</t>
  </si>
  <si>
    <t>ΚΩΝΣΤΑΝΤΙΝΟΣ</t>
  </si>
  <si>
    <t>622272</t>
  </si>
  <si>
    <t>ΚΩΣΤΟΥΛΙΑ</t>
  </si>
  <si>
    <t>ΜΕΛΠΟΜΕΝΗ</t>
  </si>
  <si>
    <t>615345</t>
  </si>
  <si>
    <t>ΜΗΤΡΟΠΟΥΛΟΥ</t>
  </si>
  <si>
    <t>ΑΝΑΣΤΑΣΙΑ</t>
  </si>
  <si>
    <t>ΘΕΟΔΩΡΟΣ</t>
  </si>
  <si>
    <t>597130</t>
  </si>
  <si>
    <t>ΞΑΝΘΗ</t>
  </si>
  <si>
    <t>ΓΕΩΡΓΙΑ</t>
  </si>
  <si>
    <t>ΡΑΦΑΗΛ</t>
  </si>
  <si>
    <t>ΝΙΚΟΛΑΟΣ</t>
  </si>
  <si>
    <t>620088</t>
  </si>
  <si>
    <t>ΤΣΕΚΟΥΡΑ</t>
  </si>
  <si>
    <t>ΚΩΝ/ΝΤΙΝΑ</t>
  </si>
  <si>
    <t>611329</t>
  </si>
  <si>
    <t>21ο Ν/Γ ΠΑΤΡΩΝ</t>
  </si>
  <si>
    <t>48ο Ν/Γ ΠΑΤΡΩΝ</t>
  </si>
  <si>
    <t>72ο Ν/Γ ΠΑΤΡΩΝ</t>
  </si>
  <si>
    <t>55ο Ν/Γ ΠΑΤΡΩΝ</t>
  </si>
  <si>
    <t>2ο ΟΒΡΥΑΣ</t>
  </si>
  <si>
    <t>43ο Ν/Γ ΠΑΤΡΩΝ</t>
  </si>
  <si>
    <t>Ν/Γ ΔΡΕΠΑΝΟ</t>
  </si>
  <si>
    <t>59ο Ν/Γ ΠΑΤΡΩΝ</t>
  </si>
  <si>
    <t>Ν/Γ ΑΚΤΑΙΟ</t>
  </si>
  <si>
    <t>ΣΧΟΛΕΙΟ ΤΟΠΟΘΕΤΗΣΗΣ</t>
  </si>
  <si>
    <t>ΜΟΡΙΑ ΓΙΑ ΔΗΜΟ ΠΑΤΡΕΩΝ</t>
  </si>
  <si>
    <t>ΜΟΡΙΑ ΓΙΑ ΔΗΜΟ ΑΙΓΙΑΛΕΙΑΣ</t>
  </si>
  <si>
    <t>ΜΟΡΙΑ ΓΙΑ Δ. ΔΥΤΙΚΗΣ ΑΧΑΪΑΣ</t>
  </si>
  <si>
    <t>ΜΟΡΙΑ ΓΙΑ Δ. ΕΡΥΜΑΝΘΟΥ</t>
  </si>
  <si>
    <t>ΜΟΡΙΑ ΓΙΑ Δ. ΚΑΛΑΒΡΥΤΩΝ</t>
  </si>
  <si>
    <t>ΑΙΓΙΑΛΕΙΑΣ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</si>
</sst>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</font>
    <font>
      <sz val="8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31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B1" workbookViewId="0">
      <selection activeCell="B6" sqref="B6"/>
    </sheetView>
  </sheetViews>
  <sheetFormatPr defaultRowHeight="15"/>
  <cols>
    <col min="1" max="1" width="4.85546875" customWidth="1"/>
    <col min="2" max="2" width="15.28515625" customWidth="1"/>
    <col min="3" max="3" width="12.5703125" customWidth="1"/>
    <col min="4" max="4" width="14.5703125" customWidth="1"/>
    <col min="5" max="5" width="9" customWidth="1"/>
    <col min="6" max="6" width="8.7109375" customWidth="1"/>
    <col min="7" max="7" width="11.85546875" customWidth="1"/>
    <col min="8" max="8" width="8.28515625" customWidth="1"/>
    <col min="9" max="9" width="12.7109375" customWidth="1"/>
    <col min="10" max="10" width="11.7109375" customWidth="1"/>
    <col min="11" max="11" width="11.42578125" customWidth="1"/>
    <col min="12" max="12" width="12.140625" customWidth="1"/>
    <col min="13" max="13" width="11.42578125" customWidth="1"/>
    <col min="14" max="14" width="12.85546875" customWidth="1"/>
    <col min="15" max="15" width="14.140625" customWidth="1"/>
    <col min="16" max="16" width="13.85546875" customWidth="1"/>
  </cols>
  <sheetData>
    <row r="1" spans="1:16" ht="6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" t="s">
        <v>55</v>
      </c>
      <c r="L1" s="2" t="s">
        <v>56</v>
      </c>
      <c r="M1" s="2" t="s">
        <v>57</v>
      </c>
      <c r="N1" s="2" t="s">
        <v>58</v>
      </c>
      <c r="O1" s="2" t="s">
        <v>59</v>
      </c>
      <c r="P1" s="4" t="s">
        <v>54</v>
      </c>
    </row>
    <row r="2" spans="1:16" ht="22.5">
      <c r="A2" s="5">
        <v>1</v>
      </c>
      <c r="B2" s="6" t="s">
        <v>33</v>
      </c>
      <c r="C2" s="6" t="s">
        <v>34</v>
      </c>
      <c r="D2" s="6" t="s">
        <v>35</v>
      </c>
      <c r="E2" s="6" t="s">
        <v>36</v>
      </c>
      <c r="F2" s="6" t="s">
        <v>14</v>
      </c>
      <c r="G2" s="6" t="s">
        <v>15</v>
      </c>
      <c r="H2" s="5">
        <v>79.27</v>
      </c>
      <c r="I2" s="6" t="s">
        <v>16</v>
      </c>
      <c r="J2" s="6" t="s">
        <v>16</v>
      </c>
      <c r="K2" s="1">
        <f>H2+IF(I2="ΠΑΤΡΕΩΝ",4,0)+IF(J2="ΠΑΤΡΕΩΝ",4,0)</f>
        <v>87.27</v>
      </c>
      <c r="L2" s="1">
        <f>H2+IF(I2="ΑΙΓΙΑΛΕΙΑΣ",4,0)+IF(J2="ΑΙΓΙΑΛΕΙΑΣ",4,0)</f>
        <v>79.27</v>
      </c>
      <c r="M2" s="1">
        <f>H2+IF(I2="ΔΥΤΙΚΗΣ ΑΧΑΪΑΣ",4,0)+IF(J2="ΔΥΤΙΚΗΣ ΑΧΑΪΑΣ",4,0)</f>
        <v>79.27</v>
      </c>
      <c r="N2" s="1">
        <f>H2+IF(I2="ΕΡΥΜΑΝΘΟΥ",4,0)+IF(J2="ΕΡΥΜΑΝΘΟΥ",4,0)</f>
        <v>79.27</v>
      </c>
      <c r="O2" s="1">
        <f>H2+IF(I2="ΚΑΛΑΒΡΥΤΩΝ",4,0)+IF(J2="ΚΑΛΑΒΡΥΤΩΝ",4,0)</f>
        <v>79.27</v>
      </c>
      <c r="P2" s="7" t="s">
        <v>50</v>
      </c>
    </row>
    <row r="3" spans="1:16" ht="22.5">
      <c r="A3" s="5">
        <v>2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14</v>
      </c>
      <c r="G3" s="6" t="s">
        <v>15</v>
      </c>
      <c r="H3" s="5">
        <v>82.36</v>
      </c>
      <c r="I3" s="6" t="s">
        <v>16</v>
      </c>
      <c r="J3" s="6"/>
      <c r="K3" s="1">
        <f>H3+IF(I3="ΠΑΤΡΕΩΝ",4,0)+IF(J3="ΠΑΤΡΕΩΝ",4,0)</f>
        <v>86.36</v>
      </c>
      <c r="L3" s="1">
        <f>H3+IF(I3="ΑΙΓΙΑΛΕΙΑΣ",4,0)+IF(J3="ΑΙΓΙΑΛΕΙΑΣ",4,0)</f>
        <v>82.36</v>
      </c>
      <c r="M3" s="1">
        <f>H3+IF(I3="ΔΥΤΙΚΗΣ ΑΧΑΪΑΣ",4,0)+IF(J3="ΔΥΤΙΚΗΣ ΑΧΑΪΑΣ",4,0)</f>
        <v>82.36</v>
      </c>
      <c r="N3" s="1">
        <f>H3+IF(I3="ΕΡΥΜΑΝΘΟΥ",4,0)+IF(J3="ΕΡΥΜΑΝΘΟΥ",4,0)</f>
        <v>82.36</v>
      </c>
      <c r="O3" s="1">
        <f>H3+IF(I3="ΚΑΛΑΒΡΥΤΩΝ",4,0)+IF(J3="ΚΑΛΑΒΡΥΤΩΝ",4,0)</f>
        <v>82.36</v>
      </c>
      <c r="P3" s="7" t="s">
        <v>46</v>
      </c>
    </row>
    <row r="4" spans="1:16" ht="22.5">
      <c r="A4" s="5">
        <v>3</v>
      </c>
      <c r="B4" s="6" t="s">
        <v>26</v>
      </c>
      <c r="C4" s="6" t="s">
        <v>27</v>
      </c>
      <c r="D4" s="6" t="s">
        <v>28</v>
      </c>
      <c r="E4" s="6" t="s">
        <v>29</v>
      </c>
      <c r="F4" s="6" t="s">
        <v>14</v>
      </c>
      <c r="G4" s="6" t="s">
        <v>15</v>
      </c>
      <c r="H4" s="5">
        <v>78.260000000000005</v>
      </c>
      <c r="I4" s="6" t="s">
        <v>16</v>
      </c>
      <c r="J4" s="6"/>
      <c r="K4" s="1">
        <f>H4+IF(I4="ΠΑΤΡΕΩΝ",4,0)+IF(J4="ΠΑΤΡΕΩΝ",4,0)</f>
        <v>82.26</v>
      </c>
      <c r="L4" s="1">
        <f>H4+IF(I4="ΑΙΓΙΑΛΕΙΑΣ",4,0)+IF(J4="ΑΙΓΙΑΛΕΙΑΣ",4,0)</f>
        <v>78.260000000000005</v>
      </c>
      <c r="M4" s="1">
        <f>H4+IF(I4="ΔΥΤΙΚΗΣ ΑΧΑΪΑΣ",4,0)+IF(J4="ΔΥΤΙΚΗΣ ΑΧΑΪΑΣ",4,0)</f>
        <v>78.260000000000005</v>
      </c>
      <c r="N4" s="1">
        <f>H4+IF(I4="ΕΡΥΜΑΝΘΟΥ",4,0)+IF(J4="ΕΡΥΜΑΝΘΟΥ",4,0)</f>
        <v>78.260000000000005</v>
      </c>
      <c r="O4" s="1">
        <f>H4+IF(I4="ΚΑΛΑΒΡΥΤΩΝ",4,0)+IF(J4="ΚΑΛΑΒΡΥΤΩΝ",4,0)</f>
        <v>78.260000000000005</v>
      </c>
      <c r="P4" s="7" t="s">
        <v>48</v>
      </c>
    </row>
    <row r="5" spans="1:16" ht="22.5">
      <c r="A5" s="5">
        <v>4</v>
      </c>
      <c r="B5" s="6" t="s">
        <v>30</v>
      </c>
      <c r="C5" s="6" t="s">
        <v>31</v>
      </c>
      <c r="D5" s="6" t="s">
        <v>25</v>
      </c>
      <c r="E5" s="6" t="s">
        <v>32</v>
      </c>
      <c r="F5" s="6" t="s">
        <v>14</v>
      </c>
      <c r="G5" s="6" t="s">
        <v>15</v>
      </c>
      <c r="H5" s="5">
        <v>73.34</v>
      </c>
      <c r="I5" s="6" t="s">
        <v>16</v>
      </c>
      <c r="J5" s="6" t="s">
        <v>16</v>
      </c>
      <c r="K5" s="1">
        <f>H5+IF(I5="ΠΑΤΡΕΩΝ",4,0)+IF(J5="ΠΑΤΡΕΩΝ",4,0)</f>
        <v>81.34</v>
      </c>
      <c r="L5" s="1">
        <f>H5+IF(I5="ΑΙΓΙΑΛΕΙΑΣ",4,0)+IF(J5="ΑΙΓΙΑΛΕΙΑΣ",4,0)</f>
        <v>73.34</v>
      </c>
      <c r="M5" s="1">
        <f>H5+IF(I5="ΔΥΤΙΚΗΣ ΑΧΑΪΑΣ",4,0)+IF(J5="ΔΥΤΙΚΗΣ ΑΧΑΪΑΣ",4,0)</f>
        <v>73.34</v>
      </c>
      <c r="N5" s="1">
        <f>H5+IF(I5="ΕΡΥΜΑΝΘΟΥ",4,0)+IF(J5="ΕΡΥΜΑΝΘΟΥ",4,0)</f>
        <v>73.34</v>
      </c>
      <c r="O5" s="1">
        <f>H5+IF(I5="ΚΑΛΑΒΡΥΤΩΝ",4,0)+IF(J5="ΚΑΛΑΒΡΥΤΩΝ",4,0)</f>
        <v>73.34</v>
      </c>
      <c r="P5" s="7" t="s">
        <v>49</v>
      </c>
    </row>
    <row r="6" spans="1:16" ht="22.5">
      <c r="A6" s="5">
        <v>5</v>
      </c>
      <c r="B6" s="6" t="s">
        <v>42</v>
      </c>
      <c r="C6" s="6" t="s">
        <v>43</v>
      </c>
      <c r="D6" s="6" t="s">
        <v>19</v>
      </c>
      <c r="E6" s="6" t="s">
        <v>44</v>
      </c>
      <c r="F6" s="6" t="s">
        <v>14</v>
      </c>
      <c r="G6" s="6" t="s">
        <v>15</v>
      </c>
      <c r="H6" s="5">
        <v>77.05</v>
      </c>
      <c r="I6" s="6" t="s">
        <v>16</v>
      </c>
      <c r="J6" s="6"/>
      <c r="K6" s="1">
        <f>H6+IF(I6="ΠΑΤΡΕΩΝ",4,0)+IF(J6="ΠΑΤΡΕΩΝ",4,0)</f>
        <v>81.05</v>
      </c>
      <c r="L6" s="1">
        <f>H6+IF(I6="ΑΙΓΙΑΛΕΙΑΣ",4,0)+IF(J6="ΑΙΓΙΑΛΕΙΑΣ",4,0)</f>
        <v>77.05</v>
      </c>
      <c r="M6" s="1">
        <f>H6+IF(I6="ΔΥΤΙΚΗΣ ΑΧΑΪΑΣ",4,0)+IF(J6="ΔΥΤΙΚΗΣ ΑΧΑΪΑΣ",4,0)</f>
        <v>77.05</v>
      </c>
      <c r="N6" s="1">
        <f>H6+IF(I6="ΕΡΥΜΑΝΘΟΥ",4,0)+IF(J6="ΕΡΥΜΑΝΘΟΥ",4,0)</f>
        <v>77.05</v>
      </c>
      <c r="O6" s="1">
        <f>H6+IF(I6="ΚΑΛΑΒΡΥΤΩΝ",4,0)+IF(J6="ΚΑΛΑΒΡΥΤΩΝ",4,0)</f>
        <v>77.05</v>
      </c>
      <c r="P6" s="7" t="s">
        <v>53</v>
      </c>
    </row>
    <row r="7" spans="1:16" ht="22.5">
      <c r="A7" s="5">
        <v>6</v>
      </c>
      <c r="B7" s="6" t="s">
        <v>39</v>
      </c>
      <c r="C7" s="6" t="s">
        <v>38</v>
      </c>
      <c r="D7" s="6" t="s">
        <v>40</v>
      </c>
      <c r="E7" s="6" t="s">
        <v>41</v>
      </c>
      <c r="F7" s="6" t="s">
        <v>14</v>
      </c>
      <c r="G7" s="6" t="s">
        <v>15</v>
      </c>
      <c r="H7" s="5">
        <v>75.81</v>
      </c>
      <c r="I7" s="6" t="s">
        <v>16</v>
      </c>
      <c r="J7" s="6"/>
      <c r="K7" s="1">
        <f>H7+IF(I7="ΠΑΤΡΕΩΝ",4,0)+IF(J7="ΠΑΤΡΕΩΝ",4,0)</f>
        <v>79.81</v>
      </c>
      <c r="L7" s="1">
        <f>H7+IF(I7="ΑΙΓΙΑΛΕΙΑΣ",4,0)+IF(J7="ΑΙΓΙΑΛΕΙΑΣ",4,0)</f>
        <v>75.81</v>
      </c>
      <c r="M7" s="1">
        <f>H7+IF(I7="ΔΥΤΙΚΗΣ ΑΧΑΪΑΣ",4,0)+IF(J7="ΔΥΤΙΚΗΣ ΑΧΑΪΑΣ",4,0)</f>
        <v>75.81</v>
      </c>
      <c r="N7" s="1">
        <f>H7+IF(I7="ΕΡΥΜΑΝΘΟΥ",4,0)+IF(J7="ΕΡΥΜΑΝΘΟΥ",4,0)</f>
        <v>75.81</v>
      </c>
      <c r="O7" s="1">
        <f>H7+IF(I7="ΚΑΛΑΒΡΥΤΩΝ",4,0)+IF(J7="ΚΑΛΑΒΡΥΤΩΝ",4,0)</f>
        <v>75.81</v>
      </c>
      <c r="P7" s="7" t="s">
        <v>52</v>
      </c>
    </row>
    <row r="8" spans="1:16" ht="22.5">
      <c r="A8" s="5">
        <v>7</v>
      </c>
      <c r="B8" s="6" t="s">
        <v>10</v>
      </c>
      <c r="C8" s="6" t="s">
        <v>11</v>
      </c>
      <c r="D8" s="6" t="s">
        <v>12</v>
      </c>
      <c r="E8" s="6" t="s">
        <v>13</v>
      </c>
      <c r="F8" s="6" t="s">
        <v>14</v>
      </c>
      <c r="G8" s="6" t="s">
        <v>15</v>
      </c>
      <c r="H8" s="5">
        <v>70.94</v>
      </c>
      <c r="I8" s="6" t="s">
        <v>16</v>
      </c>
      <c r="J8" s="6" t="s">
        <v>16</v>
      </c>
      <c r="K8" s="1">
        <f>H8+IF(I8="ΠΑΤΡΕΩΝ",4,0)+IF(J8="ΠΑΤΡΕΩΝ",4,0)</f>
        <v>78.94</v>
      </c>
      <c r="L8" s="1">
        <f>H8+IF(I8="ΑΙΓΙΑΛΕΙΑΣ",4,0)+IF(J8="ΑΙΓΙΑΛΕΙΑΣ",4,0)</f>
        <v>70.94</v>
      </c>
      <c r="M8" s="1">
        <f>H8+IF(I8="ΔΥΤΙΚΗΣ ΑΧΑΪΑΣ",4,0)+IF(J8="ΔΥΤΙΚΗΣ ΑΧΑΪΑΣ",4,0)</f>
        <v>70.94</v>
      </c>
      <c r="N8" s="1">
        <f>H8+IF(I8="ΕΡΥΜΑΝΘΟΥ",4,0)+IF(J8="ΕΡΥΜΑΝΘΟΥ",4,0)</f>
        <v>70.94</v>
      </c>
      <c r="O8" s="1">
        <f>H8+IF(I8="ΚΑΛΑΒΡΥΤΩΝ",4,0)+IF(J8="ΚΑΛΑΒΡΥΤΩΝ",4,0)</f>
        <v>70.94</v>
      </c>
      <c r="P8" s="7" t="s">
        <v>45</v>
      </c>
    </row>
    <row r="9" spans="1:16" ht="22.5">
      <c r="A9" s="5">
        <v>8</v>
      </c>
      <c r="B9" s="6" t="s">
        <v>21</v>
      </c>
      <c r="C9" s="6" t="s">
        <v>22</v>
      </c>
      <c r="D9" s="6" t="s">
        <v>23</v>
      </c>
      <c r="E9" s="6" t="s">
        <v>24</v>
      </c>
      <c r="F9" s="6" t="s">
        <v>14</v>
      </c>
      <c r="G9" s="6" t="s">
        <v>15</v>
      </c>
      <c r="H9" s="5">
        <v>74.73</v>
      </c>
      <c r="I9" s="6" t="s">
        <v>16</v>
      </c>
      <c r="J9" s="6"/>
      <c r="K9" s="1">
        <f>H9+IF(I9="ΠΑΤΡΕΩΝ",4,0)+IF(J9="ΠΑΤΡΕΩΝ",4,0)</f>
        <v>78.73</v>
      </c>
      <c r="L9" s="1">
        <f>H9+IF(I9="ΑΙΓΙΑΛΕΙΑΣ",4,0)+IF(J9="ΑΙΓΙΑΛΕΙΑΣ",4,0)</f>
        <v>74.73</v>
      </c>
      <c r="M9" s="1">
        <f>H9+IF(I9="ΔΥΤΙΚΗΣ ΑΧΑΪΑΣ",4,0)+IF(J9="ΔΥΤΙΚΗΣ ΑΧΑΪΑΣ",4,0)</f>
        <v>74.73</v>
      </c>
      <c r="N9" s="1">
        <f>H9+IF(I9="ΕΡΥΜΑΝΘΟΥ",4,0)+IF(J9="ΕΡΥΜΑΝΘΟΥ",4,0)</f>
        <v>74.73</v>
      </c>
      <c r="O9" s="1">
        <f>H9+IF(I9="ΚΑΛΑΒΡΥΤΩΝ",4,0)+IF(J9="ΚΑΛΑΒΡΥΤΩΝ",4,0)</f>
        <v>74.73</v>
      </c>
      <c r="P9" s="7" t="s">
        <v>47</v>
      </c>
    </row>
    <row r="10" spans="1:16" ht="22.5">
      <c r="A10" s="5">
        <v>9</v>
      </c>
      <c r="B10" s="6" t="s">
        <v>37</v>
      </c>
      <c r="C10" s="6" t="s">
        <v>38</v>
      </c>
      <c r="D10" s="6" t="s">
        <v>19</v>
      </c>
      <c r="E10" s="6">
        <v>608655</v>
      </c>
      <c r="F10" s="6" t="s">
        <v>14</v>
      </c>
      <c r="G10" s="6" t="s">
        <v>15</v>
      </c>
      <c r="H10" s="5">
        <v>73.64</v>
      </c>
      <c r="I10" s="6" t="s">
        <v>16</v>
      </c>
      <c r="J10" s="6" t="s">
        <v>60</v>
      </c>
      <c r="K10" s="1">
        <f>H10+IF(I10="ΠΑΤΡΕΩΝ",4,0)+IF(J10="ΠΑΤΡΕΩΝ",4,0)</f>
        <v>77.64</v>
      </c>
      <c r="L10" s="1">
        <f>H10+IF(I10="ΑΙΓΙΑΛΕΙΑΣ",4,0)+IF(J10="ΑΙΓΙΑΛΕΙΑΣ",4,0)</f>
        <v>77.64</v>
      </c>
      <c r="M10" s="1">
        <f>H10+IF(I10="ΔΥΤΙΚΗΣ ΑΧΑΪΑΣ",4,0)+IF(J10="ΔΥΤΙΚΗΣ ΑΧΑΪΑΣ",4,0)</f>
        <v>73.64</v>
      </c>
      <c r="N10" s="1">
        <f>H10+IF(I10="ΕΡΥΜΑΝΘΟΥ",4,0)+IF(J10="ΕΡΥΜΑΝΘΟΥ",4,0)</f>
        <v>73.64</v>
      </c>
      <c r="O10" s="1">
        <f>H10+IF(I10="ΚΑΛΑΒΡΥΤΩΝ",4,0)+IF(J10="ΚΑΛΑΒΡΥΤΩΝ",4,0)</f>
        <v>73.64</v>
      </c>
      <c r="P10" s="7" t="s">
        <v>51</v>
      </c>
    </row>
  </sheetData>
  <sortState ref="A2:P10">
    <sortCondition descending="1" ref="K1"/>
  </sortState>
  <pageMargins left="0.15748031496062992" right="0.1574803149606299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cp:lastPrinted>2017-09-08T16:59:05Z</cp:lastPrinted>
  <dcterms:created xsi:type="dcterms:W3CDTF">2017-09-08T16:47:41Z</dcterms:created>
  <dcterms:modified xsi:type="dcterms:W3CDTF">2017-09-08T22:12:47Z</dcterms:modified>
</cp:coreProperties>
</file>